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учёт для жилищной" sheetId="6" r:id="rId1"/>
  </sheets>
  <calcPr calcId="125725"/>
</workbook>
</file>

<file path=xl/calcChain.xml><?xml version="1.0" encoding="utf-8"?>
<calcChain xmlns="http://schemas.openxmlformats.org/spreadsheetml/2006/main">
  <c r="D27" i="6"/>
  <c r="B26"/>
  <c r="B12"/>
  <c r="E12"/>
  <c r="D12"/>
  <c r="E11"/>
  <c r="B10"/>
  <c r="E10" s="1"/>
  <c r="B11" s="1"/>
  <c r="E9"/>
  <c r="E26"/>
  <c r="D26"/>
  <c r="E25"/>
  <c r="B25"/>
  <c r="E23"/>
  <c r="E22"/>
  <c r="E21"/>
  <c r="E20"/>
  <c r="B21" s="1"/>
  <c r="E19"/>
  <c r="E18"/>
  <c r="E17"/>
  <c r="B24"/>
  <c r="B23"/>
  <c r="B22"/>
  <c r="B20"/>
  <c r="B19"/>
  <c r="B18"/>
  <c r="B17"/>
  <c r="E16"/>
  <c r="B16"/>
  <c r="B15"/>
  <c r="E15"/>
  <c r="E14"/>
  <c r="C12"/>
  <c r="C26"/>
  <c r="C27" s="1"/>
  <c r="J26"/>
  <c r="J27"/>
  <c r="H27"/>
  <c r="F27"/>
  <c r="H26"/>
  <c r="F26"/>
  <c r="J21"/>
  <c r="J22" s="1"/>
  <c r="J23" s="1"/>
  <c r="J24" s="1"/>
  <c r="J25" s="1"/>
  <c r="J20"/>
  <c r="J19"/>
  <c r="J18"/>
  <c r="J17"/>
  <c r="J16"/>
  <c r="J15"/>
  <c r="J14"/>
  <c r="H12"/>
  <c r="F12"/>
  <c r="J12"/>
  <c r="J11"/>
  <c r="J10"/>
  <c r="J9"/>
</calcChain>
</file>

<file path=xl/sharedStrings.xml><?xml version="1.0" encoding="utf-8"?>
<sst xmlns="http://schemas.openxmlformats.org/spreadsheetml/2006/main" count="57" uniqueCount="37">
  <si>
    <t xml:space="preserve"> </t>
  </si>
  <si>
    <t>октябрь</t>
  </si>
  <si>
    <t>ноябрь</t>
  </si>
  <si>
    <t>декабрь</t>
  </si>
  <si>
    <t>платёжным документам</t>
  </si>
  <si>
    <t xml:space="preserve">за расчётный период </t>
  </si>
  <si>
    <t>с октября 2014г</t>
  </si>
  <si>
    <t>проценты</t>
  </si>
  <si>
    <t>НА СЧЁТЕ (с нарастающим итогом)</t>
  </si>
  <si>
    <t>начисленные</t>
  </si>
  <si>
    <t>2014-октябрь</t>
  </si>
  <si>
    <t>итого 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</si>
  <si>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</si>
  <si>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</si>
  <si>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</si>
  <si>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</si>
  <si>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</si>
  <si>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</si>
  <si>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</si>
  <si>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</si>
  <si>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</si>
  <si>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итого 2015г</t>
  </si>
  <si>
    <t>2015год:</t>
  </si>
  <si>
    <t xml:space="preserve">Перечислено средств по </t>
  </si>
  <si>
    <t>ВСЕГО с окт. 2014г</t>
  </si>
  <si>
    <t>В Банке "МОСКВА"</t>
  </si>
  <si>
    <t xml:space="preserve"> ИТОГО  СРЕДСТВ</t>
  </si>
  <si>
    <t>В Банк "МОСКВА"</t>
  </si>
  <si>
    <t>СОБСТВЕННИКАМ</t>
  </si>
  <si>
    <t xml:space="preserve">ОПЛАЧЕНО взносов </t>
  </si>
  <si>
    <t xml:space="preserve">начислено взносов  </t>
  </si>
  <si>
    <t>СОБСТВЕННИКАМИ</t>
  </si>
  <si>
    <t xml:space="preserve">ДОЛГ по оплате  взносов </t>
  </si>
  <si>
    <t>с-до на конец периода</t>
  </si>
  <si>
    <t>с-до на начало периода</t>
  </si>
  <si>
    <t>ТСЖ "МОНОЛИТ"</t>
  </si>
  <si>
    <t>УЧЁТ ПО ВЗНОСАМ НА КАПРЕМОНТ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</si>
</sst>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0" xfId="0" applyFill="1"/>
    <xf numFmtId="0" fontId="2" fillId="0" borderId="1" xfId="0" applyFont="1" applyBorder="1"/>
    <xf numFmtId="0" fontId="0" fillId="0" borderId="0" xfId="0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0" xfId="0" applyFont="1" applyFill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1" fillId="0" borderId="1" xfId="0" applyFont="1" applyBorder="1"/>
    <xf numFmtId="0" fontId="3" fillId="0" borderId="12" xfId="0" applyFont="1" applyBorder="1"/>
    <xf numFmtId="0" fontId="3" fillId="0" borderId="9" xfId="0" applyFont="1" applyBorder="1"/>
    <xf numFmtId="0" fontId="3" fillId="0" borderId="14" xfId="0" applyFont="1" applyBorder="1"/>
    <xf numFmtId="0" fontId="3" fillId="0" borderId="13" xfId="0" applyFont="1" applyBorder="1"/>
    <xf numFmtId="0" fontId="3" fillId="0" borderId="11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5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0" fillId="0" borderId="7" xfId="0" applyBorder="1"/>
    <xf numFmtId="0" fontId="0" fillId="0" borderId="15" xfId="0" applyBorder="1"/>
    <xf numFmtId="0" fontId="0" fillId="0" borderId="12" xfId="0" applyBorder="1"/>
    <xf numFmtId="0" fontId="0" fillId="0" borderId="14" xfId="0" applyBorder="1"/>
    <xf numFmtId="0" fontId="2" fillId="2" borderId="23" xfId="0" applyFont="1" applyFill="1" applyBorder="1"/>
    <xf numFmtId="0" fontId="2" fillId="2" borderId="22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6" fillId="3" borderId="17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5" fillId="0" borderId="3" xfId="0" applyFont="1" applyBorder="1"/>
    <xf numFmtId="0" fontId="7" fillId="3" borderId="16" xfId="0" applyFont="1" applyFill="1" applyBorder="1"/>
    <xf numFmtId="0" fontId="4" fillId="0" borderId="0" xfId="0" applyFont="1"/>
    <xf numFmtId="0" fontId="8" fillId="0" borderId="0" xfId="0" applyFont="1"/>
    <xf numFmtId="0" fontId="3" fillId="0" borderId="5" xfId="0" applyFont="1" applyBorder="1"/>
    <xf numFmtId="0" fontId="3" fillId="0" borderId="8" xfId="0" applyFont="1" applyBorder="1"/>
    <xf numFmtId="0" fontId="3" fillId="0" borderId="6" xfId="0" applyFont="1" applyBorder="1"/>
    <xf numFmtId="0" fontId="5" fillId="0" borderId="1" xfId="0" applyFont="1" applyBorder="1"/>
    <xf numFmtId="0" fontId="9" fillId="0" borderId="1" xfId="0" applyFont="1" applyBorder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0" fillId="0" borderId="27" xfId="0" applyFill="1" applyBorder="1"/>
    <xf numFmtId="0" fontId="4" fillId="0" borderId="27" xfId="0" applyFont="1" applyFill="1" applyBorder="1"/>
    <xf numFmtId="0" fontId="0" fillId="0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topLeftCell="A16" workbookViewId="0">
      <selection activeCell="P26" sqref="P26"/>
    </sheetView>
  </sheetViews>
  <sheetFormatPr defaultRowHeight="15"/>
  <cols>
    <col min="1" max="1" width="14" customWidth="1"/>
    <col min="2" max="2" width="16.140625" customWidth="1"/>
    <col min="3" max="3" width="15.42578125" customWidth="1"/>
    <col min="4" max="4" width="16.85546875" customWidth="1"/>
    <col min="5" max="5" width="16.28515625" customWidth="1"/>
    <col min="6" max="6" width="18" customWidth="1"/>
    <col min="7" max="7" width="9.140625" hidden="1" customWidth="1"/>
    <col min="8" max="8" width="10.28515625" customWidth="1"/>
    <col min="9" max="9" width="0.140625" customWidth="1"/>
    <col min="10" max="10" width="12.85546875" customWidth="1"/>
    <col min="11" max="11" width="8.42578125" hidden="1" customWidth="1"/>
    <col min="12" max="12" width="5.140625" hidden="1" customWidth="1"/>
    <col min="13" max="13" width="11.140625" customWidth="1"/>
    <col min="16" max="16" width="11.5703125" customWidth="1"/>
  </cols>
  <sheetData>
    <row r="1" spans="1:16" ht="21">
      <c r="B1" s="46" t="s">
        <v>35</v>
      </c>
      <c r="C1" s="46"/>
      <c r="D1" s="46" t="s">
        <v>36</v>
      </c>
      <c r="E1" s="46"/>
      <c r="F1" s="46"/>
      <c r="G1" s="46"/>
      <c r="H1" s="46"/>
      <c r="I1" s="46"/>
      <c r="J1" s="46"/>
    </row>
    <row r="3" spans="1:16">
      <c r="A3" s="5"/>
      <c r="B3" s="18" t="s">
        <v>32</v>
      </c>
      <c r="C3" s="18" t="s">
        <v>30</v>
      </c>
      <c r="D3" s="18" t="s">
        <v>29</v>
      </c>
      <c r="E3" s="18" t="s">
        <v>32</v>
      </c>
      <c r="F3" s="18" t="s">
        <v>23</v>
      </c>
      <c r="G3" s="19"/>
      <c r="H3" s="18" t="s">
        <v>9</v>
      </c>
      <c r="I3" s="19"/>
      <c r="J3" s="47" t="s">
        <v>26</v>
      </c>
      <c r="K3" s="20"/>
      <c r="L3" s="19"/>
    </row>
    <row r="4" spans="1:16">
      <c r="A4" s="16"/>
      <c r="B4" s="21" t="s">
        <v>31</v>
      </c>
      <c r="C4" s="21" t="s">
        <v>28</v>
      </c>
      <c r="D4" s="21" t="s">
        <v>31</v>
      </c>
      <c r="E4" s="21" t="s">
        <v>31</v>
      </c>
      <c r="F4" s="21" t="s">
        <v>4</v>
      </c>
      <c r="G4" s="22"/>
      <c r="H4" s="21" t="s">
        <v>7</v>
      </c>
      <c r="I4" s="22"/>
      <c r="J4" s="48" t="s">
        <v>8</v>
      </c>
      <c r="K4" s="23"/>
      <c r="L4" s="22"/>
    </row>
    <row r="5" spans="1:16">
      <c r="A5" s="16"/>
      <c r="B5" s="21" t="s">
        <v>5</v>
      </c>
      <c r="C5" s="21" t="s">
        <v>5</v>
      </c>
      <c r="D5" s="21" t="s">
        <v>5</v>
      </c>
      <c r="E5" s="21" t="s">
        <v>5</v>
      </c>
      <c r="F5" s="21" t="s">
        <v>6</v>
      </c>
      <c r="G5" s="22"/>
      <c r="H5" s="21"/>
      <c r="I5" s="22"/>
      <c r="J5" s="49" t="s">
        <v>6</v>
      </c>
      <c r="K5" s="23"/>
      <c r="L5" s="22"/>
      <c r="M5" s="53"/>
      <c r="N5" s="53"/>
    </row>
    <row r="6" spans="1:16">
      <c r="A6" s="16"/>
      <c r="B6" s="24" t="s">
        <v>6</v>
      </c>
      <c r="C6" s="24" t="s">
        <v>6</v>
      </c>
      <c r="D6" s="24" t="s">
        <v>6</v>
      </c>
      <c r="E6" s="24" t="s">
        <v>6</v>
      </c>
      <c r="F6" s="51" t="s">
        <v>27</v>
      </c>
      <c r="G6" s="22"/>
      <c r="H6" s="24"/>
      <c r="I6" s="25"/>
      <c r="J6" s="51" t="s">
        <v>25</v>
      </c>
      <c r="K6" s="26"/>
      <c r="L6" s="25"/>
      <c r="M6" s="53"/>
      <c r="N6" s="53"/>
      <c r="P6" t="s">
        <v>0</v>
      </c>
    </row>
    <row r="7" spans="1:16">
      <c r="A7" s="16"/>
      <c r="B7" s="50" t="s">
        <v>34</v>
      </c>
      <c r="C7" s="27"/>
      <c r="D7" s="17"/>
      <c r="E7" s="43" t="s">
        <v>33</v>
      </c>
      <c r="F7" s="17"/>
      <c r="G7" s="28"/>
      <c r="H7" s="27"/>
      <c r="I7" s="29"/>
      <c r="J7" s="17" t="s">
        <v>0</v>
      </c>
      <c r="K7" s="29"/>
      <c r="L7" s="28"/>
      <c r="M7" s="53"/>
      <c r="N7" s="53"/>
      <c r="O7" t="s">
        <v>0</v>
      </c>
    </row>
    <row r="8" spans="1:16">
      <c r="A8" s="6"/>
      <c r="B8" s="27"/>
      <c r="C8" s="17"/>
      <c r="D8" s="17" t="s">
        <v>0</v>
      </c>
      <c r="E8" s="27"/>
      <c r="F8" s="17"/>
      <c r="G8" s="28"/>
      <c r="H8" s="27"/>
      <c r="I8" s="29"/>
      <c r="J8" s="17"/>
      <c r="K8" s="29"/>
      <c r="L8" s="28"/>
      <c r="M8" s="53"/>
      <c r="N8" s="53"/>
      <c r="O8" t="s">
        <v>0</v>
      </c>
    </row>
    <row r="9" spans="1:16">
      <c r="A9" s="8" t="s">
        <v>10</v>
      </c>
      <c r="B9" s="1">
        <v>0</v>
      </c>
      <c r="C9" s="4">
        <v>40935.08</v>
      </c>
      <c r="D9" s="4"/>
      <c r="E9" s="1">
        <f>B9+C9-D9</f>
        <v>40935.08</v>
      </c>
      <c r="F9" s="4"/>
      <c r="G9" s="3"/>
      <c r="H9" s="2"/>
      <c r="I9" s="2"/>
      <c r="J9" s="4">
        <f>F9+H9</f>
        <v>0</v>
      </c>
      <c r="K9" s="2"/>
      <c r="L9" s="3"/>
    </row>
    <row r="10" spans="1:16">
      <c r="A10" s="4" t="s">
        <v>2</v>
      </c>
      <c r="B10" s="1">
        <f>E9</f>
        <v>40935.08</v>
      </c>
      <c r="C10" s="4">
        <v>40935.08</v>
      </c>
      <c r="D10" s="4">
        <v>27767.66</v>
      </c>
      <c r="E10" s="1">
        <f>B10+C10-D10</f>
        <v>54102.5</v>
      </c>
      <c r="F10" s="4">
        <v>25000</v>
      </c>
      <c r="G10" s="3"/>
      <c r="H10" s="2"/>
      <c r="I10" s="2"/>
      <c r="J10" s="4">
        <f>J9+F10+H10</f>
        <v>25000</v>
      </c>
      <c r="K10" s="2"/>
      <c r="L10" s="3"/>
    </row>
    <row r="11" spans="1:16" ht="15.75" thickBot="1">
      <c r="A11" s="5" t="s">
        <v>3</v>
      </c>
      <c r="B11" s="32">
        <f>E10</f>
        <v>54102.5</v>
      </c>
      <c r="C11" s="5">
        <v>40935.08</v>
      </c>
      <c r="D11" s="4">
        <v>40669.800000000003</v>
      </c>
      <c r="E11" s="32">
        <f>B11+C11-D11</f>
        <v>54367.78</v>
      </c>
      <c r="F11" s="5">
        <v>37000</v>
      </c>
      <c r="G11" s="14"/>
      <c r="H11" s="33">
        <v>4.1100000000000003</v>
      </c>
      <c r="I11" s="33"/>
      <c r="J11" s="5">
        <f>F11+H11</f>
        <v>37004.11</v>
      </c>
      <c r="K11" s="2"/>
      <c r="L11" s="3"/>
    </row>
    <row r="12" spans="1:16" ht="15.75" thickBot="1">
      <c r="A12" s="34" t="s">
        <v>11</v>
      </c>
      <c r="B12" s="35">
        <f>B9</f>
        <v>0</v>
      </c>
      <c r="C12" s="34">
        <f>SUM(C9:C11)</f>
        <v>122805.24</v>
      </c>
      <c r="D12" s="34">
        <f>SUM(D9:D11)</f>
        <v>68437.460000000006</v>
      </c>
      <c r="E12" s="35">
        <f>B12+C12-D12</f>
        <v>54367.78</v>
      </c>
      <c r="F12" s="34">
        <f>SUM(F9:F11)</f>
        <v>62000</v>
      </c>
      <c r="G12" s="37"/>
      <c r="H12" s="36">
        <f>SUM(H9:H11)</f>
        <v>4.1100000000000003</v>
      </c>
      <c r="I12" s="36"/>
      <c r="J12" s="34">
        <f>F12+H12</f>
        <v>62004.11</v>
      </c>
      <c r="K12" s="10"/>
      <c r="L12" s="11"/>
    </row>
    <row r="13" spans="1:16" ht="15.75" thickTop="1">
      <c r="A13" s="12" t="s">
        <v>22</v>
      </c>
      <c r="B13" s="30"/>
      <c r="C13" s="6"/>
      <c r="D13" s="6"/>
      <c r="E13" s="30">
        <v>54367.78</v>
      </c>
      <c r="F13" s="6"/>
      <c r="G13" s="15"/>
      <c r="H13" s="31"/>
      <c r="I13" s="31"/>
      <c r="J13" s="6"/>
      <c r="K13" s="2"/>
      <c r="L13" s="3"/>
    </row>
    <row r="14" spans="1:16">
      <c r="A14" s="4" t="s">
        <v>12</v>
      </c>
      <c r="B14" s="1">
        <v>54367.78</v>
      </c>
      <c r="C14" s="4">
        <v>43406.67</v>
      </c>
      <c r="D14" s="4">
        <v>33007.879999999997</v>
      </c>
      <c r="E14" s="1">
        <f t="shared" ref="E14:E23" si="0">B14+C14-D14</f>
        <v>64766.57</v>
      </c>
      <c r="F14" s="4">
        <v>5281</v>
      </c>
      <c r="G14" s="3"/>
      <c r="H14" s="2">
        <v>81.96</v>
      </c>
      <c r="I14" s="2"/>
      <c r="J14" s="4">
        <f>J12+F14+H14</f>
        <v>67367.070000000007</v>
      </c>
      <c r="K14" s="2"/>
      <c r="L14" s="3"/>
    </row>
    <row r="15" spans="1:16">
      <c r="A15" s="4" t="s">
        <v>13</v>
      </c>
      <c r="B15" s="1">
        <f t="shared" ref="B15:B25" si="1">E14</f>
        <v>64766.57</v>
      </c>
      <c r="C15" s="4">
        <v>43406.67</v>
      </c>
      <c r="D15" s="4">
        <v>48576.07</v>
      </c>
      <c r="E15" s="1">
        <f t="shared" si="0"/>
        <v>59597.169999999991</v>
      </c>
      <c r="F15" s="4">
        <v>81074</v>
      </c>
      <c r="G15" s="3"/>
      <c r="H15" s="2">
        <v>159.41</v>
      </c>
      <c r="I15" s="2"/>
      <c r="J15" s="4">
        <f t="shared" ref="J15:J25" si="2">J14+F15+H15</f>
        <v>148600.48000000001</v>
      </c>
      <c r="K15" s="2"/>
      <c r="L15" s="3"/>
    </row>
    <row r="16" spans="1:16">
      <c r="A16" s="4" t="s">
        <v>14</v>
      </c>
      <c r="B16" s="1">
        <f t="shared" si="1"/>
        <v>59597.169999999991</v>
      </c>
      <c r="C16" s="4">
        <v>43406.67</v>
      </c>
      <c r="D16" s="4">
        <v>40926.22</v>
      </c>
      <c r="E16" s="1">
        <f t="shared" si="0"/>
        <v>62077.619999999995</v>
      </c>
      <c r="F16" s="4">
        <v>40936</v>
      </c>
      <c r="G16" s="3"/>
      <c r="H16" s="2">
        <v>224.44</v>
      </c>
      <c r="I16" s="2"/>
      <c r="J16" s="4">
        <f t="shared" si="2"/>
        <v>189760.92</v>
      </c>
      <c r="K16" s="2"/>
      <c r="L16" s="3"/>
    </row>
    <row r="17" spans="1:16">
      <c r="A17" s="4" t="s">
        <v>15</v>
      </c>
      <c r="B17" s="1">
        <f t="shared" si="1"/>
        <v>62077.619999999995</v>
      </c>
      <c r="C17" s="4">
        <v>43406.67</v>
      </c>
      <c r="D17" s="4">
        <v>32989.730000000003</v>
      </c>
      <c r="E17" s="1">
        <f t="shared" si="0"/>
        <v>72494.559999999998</v>
      </c>
      <c r="F17" s="4">
        <v>30000</v>
      </c>
      <c r="G17" s="3"/>
      <c r="H17" s="2">
        <v>380.21</v>
      </c>
      <c r="I17" s="2"/>
      <c r="J17" s="4">
        <f t="shared" si="2"/>
        <v>220141.13</v>
      </c>
      <c r="K17" s="2"/>
      <c r="L17" s="3"/>
    </row>
    <row r="18" spans="1:16">
      <c r="A18" s="4" t="s">
        <v>16</v>
      </c>
      <c r="B18" s="1">
        <f t="shared" si="1"/>
        <v>72494.559999999998</v>
      </c>
      <c r="C18" s="4">
        <v>43406.67</v>
      </c>
      <c r="D18" s="4">
        <v>43445.48</v>
      </c>
      <c r="E18" s="1">
        <f t="shared" si="0"/>
        <v>72455.75</v>
      </c>
      <c r="F18" s="4">
        <v>46646</v>
      </c>
      <c r="G18" s="3"/>
      <c r="H18" s="2">
        <v>471.28</v>
      </c>
      <c r="I18" s="2"/>
      <c r="J18" s="4">
        <f t="shared" si="2"/>
        <v>267258.41000000003</v>
      </c>
      <c r="K18" s="2"/>
      <c r="L18" s="3"/>
    </row>
    <row r="19" spans="1:16">
      <c r="A19" s="4" t="s">
        <v>17</v>
      </c>
      <c r="B19" s="1">
        <f t="shared" si="1"/>
        <v>72455.75</v>
      </c>
      <c r="C19" s="4">
        <v>43406.67</v>
      </c>
      <c r="D19" s="4">
        <v>42669.4</v>
      </c>
      <c r="E19" s="1">
        <f t="shared" si="0"/>
        <v>73193.01999999999</v>
      </c>
      <c r="F19" s="4">
        <v>41446</v>
      </c>
      <c r="G19" s="3"/>
      <c r="H19" s="2">
        <v>586.61</v>
      </c>
      <c r="I19" s="2"/>
      <c r="J19" s="4">
        <f t="shared" si="2"/>
        <v>309291.02</v>
      </c>
      <c r="K19" s="2"/>
      <c r="L19" s="3"/>
    </row>
    <row r="20" spans="1:16">
      <c r="A20" s="4" t="s">
        <v>18</v>
      </c>
      <c r="B20" s="1">
        <f t="shared" si="1"/>
        <v>73193.01999999999</v>
      </c>
      <c r="C20" s="4">
        <v>43406.67</v>
      </c>
      <c r="D20" s="4">
        <v>38270.019999999997</v>
      </c>
      <c r="E20" s="1">
        <f t="shared" si="0"/>
        <v>78329.669999999984</v>
      </c>
      <c r="F20" s="4">
        <v>38670</v>
      </c>
      <c r="G20" s="3"/>
      <c r="H20" s="2">
        <v>663.36</v>
      </c>
      <c r="I20" s="2"/>
      <c r="J20" s="4">
        <f t="shared" si="2"/>
        <v>348624.38</v>
      </c>
      <c r="K20" s="2"/>
      <c r="L20" s="3"/>
    </row>
    <row r="21" spans="1:16">
      <c r="A21" s="4" t="s">
        <v>19</v>
      </c>
      <c r="B21" s="1">
        <f t="shared" si="1"/>
        <v>78329.669999999984</v>
      </c>
      <c r="C21" s="4">
        <v>43406.67</v>
      </c>
      <c r="D21" s="4">
        <v>37978.85</v>
      </c>
      <c r="E21" s="1">
        <f t="shared" si="0"/>
        <v>83757.489999999991</v>
      </c>
      <c r="F21" s="4">
        <v>39810</v>
      </c>
      <c r="G21" s="3"/>
      <c r="H21" s="2">
        <v>796.16</v>
      </c>
      <c r="I21" s="2"/>
      <c r="J21" s="4">
        <f t="shared" si="2"/>
        <v>389230.54</v>
      </c>
      <c r="K21" s="2"/>
      <c r="L21" s="3"/>
    </row>
    <row r="22" spans="1:16">
      <c r="A22" s="4" t="s">
        <v>20</v>
      </c>
      <c r="B22" s="1">
        <f t="shared" si="1"/>
        <v>83757.489999999991</v>
      </c>
      <c r="C22" s="4">
        <v>43406.67</v>
      </c>
      <c r="D22" s="4">
        <v>35669.06</v>
      </c>
      <c r="E22" s="1">
        <f t="shared" si="0"/>
        <v>91495.099999999991</v>
      </c>
      <c r="F22" s="4">
        <v>35159.32</v>
      </c>
      <c r="G22" s="3"/>
      <c r="H22" s="2">
        <v>890.11</v>
      </c>
      <c r="I22" s="2"/>
      <c r="J22" s="4">
        <f t="shared" si="2"/>
        <v>425279.97</v>
      </c>
      <c r="K22" s="2"/>
      <c r="L22" s="3"/>
      <c r="N22" t="s">
        <v>0</v>
      </c>
    </row>
    <row r="23" spans="1:16">
      <c r="A23" s="4" t="s">
        <v>1</v>
      </c>
      <c r="B23" s="1">
        <f t="shared" si="1"/>
        <v>91495.099999999991</v>
      </c>
      <c r="C23" s="4">
        <v>43406.67</v>
      </c>
      <c r="D23" s="4">
        <v>35732.89</v>
      </c>
      <c r="E23" s="1">
        <f t="shared" si="0"/>
        <v>99168.87999999999</v>
      </c>
      <c r="F23" s="4">
        <v>36259.599999999999</v>
      </c>
      <c r="G23" s="3"/>
      <c r="H23" s="2">
        <v>961.87</v>
      </c>
      <c r="I23" s="2"/>
      <c r="J23" s="4">
        <f t="shared" si="2"/>
        <v>462501.43999999994</v>
      </c>
      <c r="K23" s="2"/>
      <c r="L23" s="3"/>
    </row>
    <row r="24" spans="1:16">
      <c r="A24" s="4" t="s">
        <v>2</v>
      </c>
      <c r="B24" s="1">
        <f t="shared" si="1"/>
        <v>99168.87999999999</v>
      </c>
      <c r="C24" s="4">
        <v>43406.67</v>
      </c>
      <c r="D24" s="4">
        <v>47061.919999999998</v>
      </c>
      <c r="E24" s="1">
        <v>95513.63</v>
      </c>
      <c r="F24" s="4">
        <v>45000</v>
      </c>
      <c r="G24" s="3"/>
      <c r="H24" s="2">
        <v>1099.8499999999999</v>
      </c>
      <c r="I24" s="2"/>
      <c r="J24" s="4">
        <f t="shared" si="2"/>
        <v>508601.28999999992</v>
      </c>
      <c r="K24" s="2"/>
      <c r="L24" s="3"/>
    </row>
    <row r="25" spans="1:16" ht="15.75" thickBot="1">
      <c r="A25" s="5" t="s">
        <v>3</v>
      </c>
      <c r="B25" s="32">
        <f t="shared" si="1"/>
        <v>95513.63</v>
      </c>
      <c r="C25" s="5">
        <v>43406.67</v>
      </c>
      <c r="D25" s="5">
        <v>53186.49</v>
      </c>
      <c r="E25" s="32">
        <f>B25+C25-D25</f>
        <v>85733.81</v>
      </c>
      <c r="F25" s="5">
        <v>40044.81</v>
      </c>
      <c r="G25" s="14"/>
      <c r="H25" s="33">
        <v>1161.44</v>
      </c>
      <c r="I25" s="33"/>
      <c r="J25" s="5">
        <f t="shared" si="2"/>
        <v>549807.5399999998</v>
      </c>
      <c r="K25" s="2"/>
      <c r="L25" s="3"/>
      <c r="M25" t="s">
        <v>0</v>
      </c>
    </row>
    <row r="26" spans="1:16" ht="15.75" thickBot="1">
      <c r="A26" s="34" t="s">
        <v>21</v>
      </c>
      <c r="B26" s="35">
        <f>B14</f>
        <v>54367.78</v>
      </c>
      <c r="C26" s="34">
        <f>SUM(C14:C25)</f>
        <v>520880.03999999986</v>
      </c>
      <c r="D26" s="34">
        <f>SUM(D14:D25)</f>
        <v>489514.00999999995</v>
      </c>
      <c r="E26" s="35">
        <f>B26+C26-D26</f>
        <v>85733.809999999881</v>
      </c>
      <c r="F26" s="34">
        <f>SUM(F14:F25)</f>
        <v>480326.73</v>
      </c>
      <c r="G26" s="37"/>
      <c r="H26" s="36">
        <f>SUM(H14:H25)</f>
        <v>7476.7000000000007</v>
      </c>
      <c r="I26" s="36"/>
      <c r="J26" s="34">
        <f>F26+H26</f>
        <v>487803.43</v>
      </c>
      <c r="K26" s="10"/>
      <c r="L26" s="11"/>
      <c r="M26" s="7"/>
      <c r="N26" s="7"/>
    </row>
    <row r="27" spans="1:16" ht="17.25" thickTop="1" thickBot="1">
      <c r="A27" s="44" t="s">
        <v>24</v>
      </c>
      <c r="B27" s="38"/>
      <c r="C27" s="40">
        <f>C12+C26</f>
        <v>643685.27999999991</v>
      </c>
      <c r="D27" s="40">
        <f>D12+D26</f>
        <v>557951.47</v>
      </c>
      <c r="E27" s="38"/>
      <c r="F27" s="40">
        <f>F12+F26</f>
        <v>542326.73</v>
      </c>
      <c r="G27" s="41"/>
      <c r="H27" s="39">
        <f>H12+H26</f>
        <v>7480.81</v>
      </c>
      <c r="I27" s="39"/>
      <c r="J27" s="42">
        <f>J12+J26</f>
        <v>549807.54</v>
      </c>
      <c r="K27" s="2"/>
      <c r="L27" s="3"/>
      <c r="M27" s="7"/>
      <c r="N27" s="7"/>
    </row>
    <row r="28" spans="1:16" ht="15.75" thickTop="1">
      <c r="A28" s="59"/>
      <c r="B28" s="59"/>
      <c r="C28" s="59"/>
      <c r="D28" s="60"/>
      <c r="E28" s="59"/>
      <c r="F28" s="60"/>
      <c r="G28" s="59"/>
      <c r="H28" s="59"/>
      <c r="I28" s="59"/>
      <c r="J28" s="61"/>
      <c r="K28" s="2"/>
      <c r="L28" s="3"/>
      <c r="M28" s="52"/>
      <c r="N28" s="7"/>
    </row>
    <row r="29" spans="1:16">
      <c r="A29" s="54"/>
      <c r="B29" s="55"/>
      <c r="C29" s="55"/>
      <c r="D29" s="54"/>
      <c r="E29" s="55"/>
      <c r="F29" s="54"/>
      <c r="G29" s="9"/>
      <c r="H29" s="55"/>
      <c r="I29" s="9"/>
      <c r="J29" s="56"/>
      <c r="K29" s="2"/>
      <c r="L29" s="3"/>
      <c r="M29" s="45"/>
    </row>
    <row r="30" spans="1:16">
      <c r="A30" s="13"/>
      <c r="B30" s="9"/>
      <c r="C30" s="9"/>
      <c r="D30" s="9"/>
      <c r="E30" s="9"/>
      <c r="F30" s="9"/>
      <c r="G30" s="9"/>
      <c r="H30" s="9"/>
      <c r="I30" s="9"/>
      <c r="J30" s="9"/>
      <c r="K30" s="2"/>
      <c r="L30" s="3"/>
    </row>
    <row r="31" spans="1:16">
      <c r="A31" s="9"/>
      <c r="B31" s="9"/>
      <c r="C31" s="9"/>
      <c r="D31" s="9"/>
      <c r="E31" s="9"/>
      <c r="F31" s="9"/>
      <c r="G31" s="9"/>
      <c r="H31" s="9"/>
      <c r="I31" s="9"/>
      <c r="J31" s="9"/>
      <c r="K31" s="2"/>
      <c r="L31" s="3"/>
      <c r="M31" s="7"/>
      <c r="N31" s="7"/>
    </row>
    <row r="32" spans="1:16">
      <c r="A32" s="9"/>
      <c r="B32" s="9"/>
      <c r="C32" s="9"/>
      <c r="D32" s="9"/>
      <c r="E32" s="9"/>
      <c r="F32" s="9"/>
      <c r="G32" s="9"/>
      <c r="H32" s="9"/>
      <c r="I32" s="9"/>
      <c r="J32" s="9"/>
      <c r="K32" s="2"/>
      <c r="L32" s="3"/>
      <c r="M32" s="7"/>
      <c r="N32" s="7"/>
      <c r="P32" t="s">
        <v>0</v>
      </c>
    </row>
    <row r="33" spans="1:12">
      <c r="A33" s="9"/>
      <c r="B33" s="9"/>
      <c r="C33" s="9"/>
      <c r="D33" s="9"/>
      <c r="E33" s="9"/>
      <c r="F33" s="9"/>
      <c r="G33" s="9"/>
      <c r="H33" s="9"/>
      <c r="I33" s="9"/>
      <c r="J33" s="9"/>
      <c r="K33" s="2"/>
      <c r="L33" s="3"/>
    </row>
    <row r="34" spans="1:12">
      <c r="A34" s="9"/>
      <c r="B34" s="9"/>
      <c r="C34" s="9"/>
      <c r="D34" s="9"/>
      <c r="E34" s="9"/>
      <c r="F34" s="9"/>
      <c r="G34" s="9"/>
      <c r="H34" s="9"/>
      <c r="I34" s="9"/>
      <c r="J34" s="9"/>
      <c r="K34" s="2"/>
      <c r="L34" s="3"/>
    </row>
    <row r="35" spans="1:12">
      <c r="A35" s="9"/>
      <c r="B35" s="9"/>
      <c r="C35" s="9"/>
      <c r="D35" s="9"/>
      <c r="E35" s="9"/>
      <c r="F35" s="9"/>
      <c r="G35" s="9"/>
      <c r="H35" s="9"/>
      <c r="I35" s="9"/>
      <c r="J35" s="9"/>
      <c r="K35" s="2"/>
      <c r="L35" s="3"/>
    </row>
    <row r="36" spans="1:12">
      <c r="A36" s="9"/>
      <c r="B36" s="9"/>
      <c r="C36" s="9"/>
      <c r="D36" s="9"/>
      <c r="E36" s="9"/>
      <c r="F36" s="9"/>
      <c r="G36" s="9"/>
      <c r="H36" s="9"/>
      <c r="I36" s="9"/>
      <c r="J36" s="9"/>
      <c r="K36" s="2"/>
      <c r="L36" s="3"/>
    </row>
    <row r="37" spans="1:12">
      <c r="A37" s="9"/>
      <c r="B37" s="9"/>
      <c r="C37" s="9"/>
      <c r="D37" s="9"/>
      <c r="E37" s="9"/>
      <c r="F37" s="9"/>
      <c r="G37" s="9"/>
      <c r="H37" s="9"/>
      <c r="I37" s="9"/>
      <c r="J37" s="9"/>
      <c r="K37" s="2"/>
      <c r="L37" s="3"/>
    </row>
    <row r="38" spans="1:12">
      <c r="A38" s="9"/>
      <c r="B38" s="9"/>
      <c r="C38" s="9"/>
      <c r="D38" s="9"/>
      <c r="E38" s="9"/>
      <c r="F38" s="9"/>
      <c r="G38" s="9"/>
      <c r="H38" s="9"/>
      <c r="I38" s="9"/>
      <c r="J38" s="9"/>
      <c r="K38" s="2"/>
      <c r="L38" s="3"/>
    </row>
    <row r="39" spans="1:12">
      <c r="A39" s="9"/>
      <c r="B39" s="9"/>
      <c r="C39" s="9"/>
      <c r="D39" s="9"/>
      <c r="E39" s="9"/>
      <c r="F39" s="9"/>
      <c r="G39" s="9"/>
      <c r="H39" s="9"/>
      <c r="I39" s="9"/>
      <c r="J39" s="9"/>
      <c r="K39" s="2"/>
      <c r="L39" s="3"/>
    </row>
    <row r="40" spans="1:12">
      <c r="A40" s="9"/>
      <c r="B40" s="9"/>
      <c r="C40" s="9"/>
      <c r="D40" s="9"/>
      <c r="E40" s="9"/>
      <c r="F40" s="9"/>
      <c r="G40" s="9"/>
      <c r="H40" s="9"/>
      <c r="I40" s="9"/>
      <c r="J40" s="9"/>
      <c r="K40" s="2"/>
      <c r="L40" s="3"/>
    </row>
    <row r="41" spans="1:12">
      <c r="A41" s="9"/>
      <c r="B41" s="9"/>
      <c r="C41" s="9"/>
      <c r="D41" s="9"/>
      <c r="E41" s="9"/>
      <c r="F41" s="9"/>
      <c r="G41" s="9"/>
      <c r="H41" s="9"/>
      <c r="I41" s="9"/>
      <c r="J41" s="9"/>
      <c r="K41" s="2"/>
      <c r="L41" s="3"/>
    </row>
    <row r="42" spans="1:12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2">
      <c r="A43" s="13"/>
      <c r="B43" s="9"/>
      <c r="C43" s="9"/>
      <c r="D43" s="9"/>
      <c r="E43" s="9"/>
      <c r="F43" s="9"/>
      <c r="G43" s="9"/>
      <c r="H43" s="9"/>
      <c r="I43" s="9"/>
      <c r="J43" s="9"/>
    </row>
    <row r="44" spans="1:12" ht="15.75">
      <c r="A44" s="57"/>
      <c r="B44" s="58"/>
      <c r="C44" s="58"/>
      <c r="D44" s="58"/>
      <c r="E44" s="58"/>
      <c r="F44" s="58"/>
      <c r="G44" s="58"/>
      <c r="H44" s="58"/>
      <c r="I44" s="58"/>
      <c r="J44" s="58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учёт для жилищной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Монолит</dc:creator>
  <cp:lastModifiedBy>Монолит</cp:lastModifiedBy>
  <cp:lastPrinted>2016-03-01T06:06:30Z</cp:lastPrinted>
  <dcterms:created xsi:type="dcterms:W3CDTF">2014-11-23T07:29:08Z</dcterms:created>
  <dcterms:modified xsi:type="dcterms:W3CDTF">2016-03-16T18:14:28Z</dcterms:modified>
</cp:coreProperties>
</file>